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60" firstSheet="3" activeTab="5"/>
  </bookViews>
  <sheets>
    <sheet name="пр 4 источники 2012" sheetId="1" r:id="rId1"/>
    <sheet name="пр 5 источники 2013-2014" sheetId="2" r:id="rId2"/>
    <sheet name="пр 6 программа 2012" sheetId="3" r:id="rId3"/>
    <sheet name="пр 7 программа 2013-2014" sheetId="4" r:id="rId4"/>
    <sheet name="пр 8 верх.предел 01.01.2013" sheetId="5" r:id="rId5"/>
    <sheet name="пр 9 верх.предел на 2014 и 2015" sheetId="6" r:id="rId6"/>
  </sheets>
  <definedNames/>
  <calcPr fullCalcOnLoad="1"/>
</workbook>
</file>

<file path=xl/sharedStrings.xml><?xml version="1.0" encoding="utf-8"?>
<sst xmlns="http://schemas.openxmlformats.org/spreadsheetml/2006/main" count="308" uniqueCount="165">
  <si>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</si>
  <si>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</si>
  <si>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</si>
  <si>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</si>
  <si>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</si>
  <si>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2012 год (тыс.руб)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</si>
  <si>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</si>
  <si>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</si>
  <si>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</si>
  <si>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</si>
  <si>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</si>
  <si>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</si>
  <si>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</si>
  <si>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</si>
  <si>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</si>
  <si>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</si>
  <si>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</si>
  <si>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</si>
  <si>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</si>
  <si>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</si>
  <si>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</si>
  <si>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</si>
  <si>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</si>
  <si>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</si>
  <si>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</si>
  <si>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</si>
  <si>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</si>
  <si>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</si>
  <si>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</si>
  <si>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</si>
  <si>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</si>
  <si>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</si>
  <si>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</si>
  <si>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</si>
  <si>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</si>
  <si>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</si>
  <si>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</si>
  <si>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</si>
  <si>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</si>
  <si>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</si>
  <si>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</si>
  <si>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</si>
  <si>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</si>
  <si>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</si>
  <si>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</si>
  <si>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</si>
  <si>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</si>
  <si>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</si>
  <si>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</si>
  <si>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</si>
  <si>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</si>
  <si>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</si>
  <si>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</si>
  <si>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</si>
  <si>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</si>
  <si>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</si>
  <si>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</si>
  <si>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</si>
  <si>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</si>
  <si>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</si>
  <si>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</si>
  <si>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</si>
  <si>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</si>
  <si>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</si>
  <si>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</si>
  <si>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</si>
  <si>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</si>
  <si>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</si>
  <si>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</si>
  <si>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</si>
  <si>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</si>
  <si>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</si>
  <si>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</si>
  <si>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</si>
  <si>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</si>
  <si>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</si>
  <si>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</si>
  <si>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</si>
  <si>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</si>
  <si>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</si>
  <si>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</si>
  <si>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</si>
  <si>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</si>
  <si>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</si>
  <si>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</si>
  <si>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</si>
  <si>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</si>
  <si>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</si>
  <si>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</si>
  <si>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</si>
  <si>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</si>
  <si>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</si>
  <si>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</si>
  <si>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</si>
  <si>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</si>
  <si>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</si>
  <si>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</si>
  <si>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к решению Думы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</si>
  <si>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</si>
  <si>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2012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</si>
  <si>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</si>
  <si>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</si>
  <si>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</si>
  <si>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</si>
  <si>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</si>
  <si>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</si>
  <si>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</si>
  <si>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</si>
  <si>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</si>
  <si>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01.01.2013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</si>
  <si>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</si>
  <si>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</si>
  <si>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</si>
  <si>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01.01.2012 г.</t>
  </si>
  <si>
    <t>Погашение кредита в 2012 году</t>
  </si>
  <si>
    <t>Общая сумма долга  на 01.01.2013 г.</t>
  </si>
  <si>
    <t>Источники внутреннего финансирования дефицита бюджета городского округа город Мегион на  плановый период 2013 и 2014 годов</t>
  </si>
  <si>
    <t>Утверждено решением Думы города Мегиона на 2013 год (тыс.руб)</t>
  </si>
  <si>
    <t>Утверждено решением Думы города Мегиона на 2014 год (тыс.руб)</t>
  </si>
  <si>
    <t>Размещение муниципальных ценных бумаг городских округов, номинальная стоимость которых  указана в валюте Российской Федерации</t>
  </si>
  <si>
    <t>Погашение кредитов от кредитных организаций в валюте Российской Федерации</t>
  </si>
  <si>
    <t>2013 год</t>
  </si>
  <si>
    <t>2014 год</t>
  </si>
  <si>
    <t>на 01.01.2014</t>
  </si>
  <si>
    <t>на 01.01.2015</t>
  </si>
  <si>
    <t>в том числе фактически получено:</t>
  </si>
  <si>
    <t>Общая сумма долга на 01.01.2013</t>
  </si>
  <si>
    <t>Погашение кредита в 2013, 2014 г.г.</t>
  </si>
  <si>
    <t xml:space="preserve">Общая сумма долга  </t>
  </si>
  <si>
    <t>Приложение 4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</si>
  <si>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</si>
  <si>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</si>
  <si>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</si>
  <si>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</si>
  <si>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</si>
  <si>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</si>
  <si>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</si>
  <si>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</si>
  <si>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</si>
  <si>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</si>
  <si>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</si>
  <si>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</si>
  <si>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</si>
  <si>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</si>
  <si>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</si>
  <si>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</si>
  <si>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</si>
  <si>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</si>
  <si>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</si>
  <si>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</si>
  <si>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</si>
  <si>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Приложение 5</t>
  </si>
  <si>
    <t>Погашение кредитов от кредитных организаций   в  валюте Российской Федерации</t>
  </si>
  <si>
    <t>Приложение  6</t>
  </si>
  <si>
    <t>Приложение 7</t>
  </si>
  <si>
    <t>Приложение 8</t>
  </si>
  <si>
    <t>Приложение 9</t>
  </si>
  <si>
    <t>от 23.12. 2011  № 207</t>
  </si>
  <si>
    <t>от  23.12.2011  № 207</t>
  </si>
  <si>
    <t>от 23.12.2011 № 207</t>
  </si>
  <si>
    <t>от 23.12.2011  № 207</t>
  </si>
  <si>
    <t xml:space="preserve">                        городского округа город Мегион на плановый период  2013 и 2014 годов</t>
  </si>
  <si>
    <t xml:space="preserve"> Верхний предел муниципального внутреннего долга</t>
  </si>
  <si>
    <t xml:space="preserve"> городского округа город Мегион</t>
  </si>
  <si>
    <t>на 01.01.2014 года и  на 01.01.2015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</si>
</sst>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8" applyFont="1" applyBorder="1" applyAlignment="1" applyProtection="1">
      <alignment horizontal="left"/>
      <protection hidden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4.28125" style="3" customWidth="1"/>
    <col min="2" max="2" width="29.7109375" style="3" customWidth="1"/>
    <col min="3" max="3" width="20.7109375" style="3" customWidth="1"/>
    <col min="4" max="4" width="15.421875" style="3" hidden="1" customWidth="1"/>
    <col min="5" max="5" width="18.28125" style="3" hidden="1" customWidth="1"/>
    <col min="6" max="16384" width="9.140625" style="3" customWidth="1"/>
  </cols>
  <sheetData>
    <row r="1" s="1" customFormat="1" ht="15.75">
      <c r="C1" s="2" t="s">
        <v>129</v>
      </c>
    </row>
    <row r="2" s="1" customFormat="1" ht="15.75">
      <c r="C2" s="2" t="s">
        <v>0</v>
      </c>
    </row>
    <row r="3" s="1" customFormat="1" ht="15.75">
      <c r="C3" s="2" t="s">
        <v>1</v>
      </c>
    </row>
    <row r="4" s="1" customFormat="1" ht="15.75">
      <c r="C4" s="2" t="s">
        <v>157</v>
      </c>
    </row>
    <row r="6" spans="1:3" ht="15">
      <c r="A6" s="42" t="s">
        <v>2</v>
      </c>
      <c r="B6" s="42"/>
      <c r="C6" s="42"/>
    </row>
    <row r="7" spans="1:3" ht="15">
      <c r="A7" s="43"/>
      <c r="B7" s="43"/>
      <c r="C7" s="43"/>
    </row>
    <row r="8" spans="1:5" ht="15">
      <c r="A8" s="44" t="s">
        <v>3</v>
      </c>
      <c r="B8" s="45" t="s">
        <v>4</v>
      </c>
      <c r="C8" s="41" t="s">
        <v>5</v>
      </c>
      <c r="D8" s="46" t="s">
        <v>6</v>
      </c>
      <c r="E8" s="41" t="s">
        <v>7</v>
      </c>
    </row>
    <row r="9" spans="1:5" ht="15">
      <c r="A9" s="44"/>
      <c r="B9" s="45"/>
      <c r="C9" s="41"/>
      <c r="D9" s="47"/>
      <c r="E9" s="41"/>
    </row>
    <row r="10" spans="1:5" s="8" customFormat="1" ht="15">
      <c r="A10" s="4">
        <v>1</v>
      </c>
      <c r="B10" s="5">
        <v>2</v>
      </c>
      <c r="C10" s="6" t="s">
        <v>8</v>
      </c>
      <c r="D10" s="7">
        <v>5</v>
      </c>
      <c r="E10" s="7">
        <v>6</v>
      </c>
    </row>
    <row r="11" spans="1:5" ht="28.5">
      <c r="A11" s="9" t="s">
        <v>9</v>
      </c>
      <c r="B11" s="10" t="s">
        <v>10</v>
      </c>
      <c r="C11" s="11">
        <f>SUM(C12+C17+C22)</f>
        <v>102411.20000000001</v>
      </c>
      <c r="D11" s="12">
        <f>SUM(D17+D22+D27)</f>
        <v>0</v>
      </c>
      <c r="E11" s="13" t="e">
        <f>SUM(#REF!+D11)</f>
        <v>#REF!</v>
      </c>
    </row>
    <row r="12" spans="1:5" ht="42.75">
      <c r="A12" s="9" t="s">
        <v>11</v>
      </c>
      <c r="B12" s="10" t="s">
        <v>141</v>
      </c>
      <c r="C12" s="11">
        <f>C14</f>
        <v>0</v>
      </c>
      <c r="D12" s="12">
        <f>SUM(D14)</f>
        <v>0</v>
      </c>
      <c r="E12" s="13" t="e">
        <f>SUM(#REF!+D12)</f>
        <v>#REF!</v>
      </c>
    </row>
    <row r="13" spans="1:5" ht="45">
      <c r="A13" s="14" t="s">
        <v>12</v>
      </c>
      <c r="B13" s="15" t="s">
        <v>132</v>
      </c>
      <c r="C13" s="16" t="s">
        <v>13</v>
      </c>
      <c r="D13" s="12"/>
      <c r="E13" s="13"/>
    </row>
    <row r="14" spans="1:5" ht="45">
      <c r="A14" s="14" t="s">
        <v>14</v>
      </c>
      <c r="B14" s="15" t="s">
        <v>133</v>
      </c>
      <c r="C14" s="17">
        <f>C16</f>
        <v>0</v>
      </c>
      <c r="D14" s="12">
        <f>SUM(D16)</f>
        <v>0</v>
      </c>
      <c r="E14" s="13" t="e">
        <f>SUM(#REF!+D14)</f>
        <v>#REF!</v>
      </c>
    </row>
    <row r="15" spans="1:5" ht="45">
      <c r="A15" s="14" t="s">
        <v>15</v>
      </c>
      <c r="B15" s="15" t="s">
        <v>134</v>
      </c>
      <c r="C15" s="18">
        <f>SUM(C16)</f>
        <v>0</v>
      </c>
      <c r="D15" s="12"/>
      <c r="E15" s="13"/>
    </row>
    <row r="16" spans="1:5" ht="45">
      <c r="A16" s="14" t="s">
        <v>16</v>
      </c>
      <c r="B16" s="15" t="s">
        <v>135</v>
      </c>
      <c r="C16" s="18">
        <v>0</v>
      </c>
      <c r="D16" s="12"/>
      <c r="E16" s="13" t="e">
        <f>SUM(#REF!+D16)</f>
        <v>#REF!</v>
      </c>
    </row>
    <row r="17" spans="1:5" ht="28.5">
      <c r="A17" s="9" t="s">
        <v>17</v>
      </c>
      <c r="B17" s="10" t="s">
        <v>140</v>
      </c>
      <c r="C17" s="11">
        <f>SUM(C18+C20)</f>
        <v>17000</v>
      </c>
      <c r="D17" s="12">
        <f>SUM(D19+D21)</f>
        <v>0</v>
      </c>
      <c r="E17" s="13" t="e">
        <f>SUM(#REF!+D17)</f>
        <v>#REF!</v>
      </c>
    </row>
    <row r="18" spans="1:5" ht="30">
      <c r="A18" s="14" t="s">
        <v>18</v>
      </c>
      <c r="B18" s="15" t="s">
        <v>130</v>
      </c>
      <c r="C18" s="18">
        <f>SUM(C19)</f>
        <v>50000</v>
      </c>
      <c r="D18" s="12"/>
      <c r="E18" s="13"/>
    </row>
    <row r="19" spans="1:5" ht="30">
      <c r="A19" s="14" t="s">
        <v>19</v>
      </c>
      <c r="B19" s="15" t="s">
        <v>20</v>
      </c>
      <c r="C19" s="18">
        <v>50000</v>
      </c>
      <c r="D19" s="12"/>
      <c r="E19" s="13" t="e">
        <f>SUM(#REF!+D19)</f>
        <v>#REF!</v>
      </c>
    </row>
    <row r="20" spans="1:5" ht="30">
      <c r="A20" s="14" t="s">
        <v>152</v>
      </c>
      <c r="B20" s="15" t="s">
        <v>131</v>
      </c>
      <c r="C20" s="18">
        <f>SUM(C21)</f>
        <v>-33000</v>
      </c>
      <c r="D20" s="12"/>
      <c r="E20" s="13"/>
    </row>
    <row r="21" spans="1:5" ht="30">
      <c r="A21" s="14" t="s">
        <v>22</v>
      </c>
      <c r="B21" s="15" t="s">
        <v>23</v>
      </c>
      <c r="C21" s="18">
        <v>-33000</v>
      </c>
      <c r="D21" s="12"/>
      <c r="E21" s="13" t="e">
        <f>SUM(#REF!+D21)</f>
        <v>#REF!</v>
      </c>
    </row>
    <row r="22" spans="1:5" s="24" customFormat="1" ht="28.5">
      <c r="A22" s="20" t="s">
        <v>24</v>
      </c>
      <c r="B22" s="21" t="s">
        <v>139</v>
      </c>
      <c r="C22" s="22">
        <f>C23+C25</f>
        <v>85411.20000000001</v>
      </c>
      <c r="D22" s="23">
        <f>SUM(D23+D25)</f>
        <v>0</v>
      </c>
      <c r="E22" s="13" t="e">
        <f>SUM(#REF!+D22)</f>
        <v>#REF!</v>
      </c>
    </row>
    <row r="23" spans="1:5" s="24" customFormat="1" ht="30">
      <c r="A23" s="19" t="s">
        <v>25</v>
      </c>
      <c r="B23" s="25" t="s">
        <v>136</v>
      </c>
      <c r="C23" s="26">
        <f>C24</f>
        <v>120644.3</v>
      </c>
      <c r="D23" s="27">
        <f>D24</f>
        <v>0</v>
      </c>
      <c r="E23" s="13" t="e">
        <f>SUM(#REF!+D23)</f>
        <v>#REF!</v>
      </c>
    </row>
    <row r="24" spans="1:5" s="24" customFormat="1" ht="30">
      <c r="A24" s="19" t="s">
        <v>26</v>
      </c>
      <c r="B24" s="25" t="s">
        <v>27</v>
      </c>
      <c r="C24" s="26">
        <v>120644.3</v>
      </c>
      <c r="D24" s="28"/>
      <c r="E24" s="13" t="e">
        <f>SUM(#REF!+D24)</f>
        <v>#REF!</v>
      </c>
    </row>
    <row r="25" spans="1:5" s="24" customFormat="1" ht="45">
      <c r="A25" s="19" t="s">
        <v>21</v>
      </c>
      <c r="B25" s="25" t="s">
        <v>137</v>
      </c>
      <c r="C25" s="26">
        <f>SUM(C26)</f>
        <v>-35233.1</v>
      </c>
      <c r="D25" s="28"/>
      <c r="E25" s="13" t="e">
        <f>SUM(#REF!+D25)</f>
        <v>#REF!</v>
      </c>
    </row>
    <row r="26" spans="1:5" s="24" customFormat="1" ht="45">
      <c r="A26" s="19" t="s">
        <v>28</v>
      </c>
      <c r="B26" s="25" t="s">
        <v>29</v>
      </c>
      <c r="C26" s="26">
        <v>-35233.1</v>
      </c>
      <c r="D26" s="28"/>
      <c r="E26" s="13" t="e">
        <f>SUM(#REF!+D26)</f>
        <v>#REF!</v>
      </c>
    </row>
    <row r="27" spans="1:5" s="24" customFormat="1" ht="28.5" hidden="1">
      <c r="A27" s="20" t="s">
        <v>30</v>
      </c>
      <c r="B27" s="21" t="s">
        <v>31</v>
      </c>
      <c r="C27" s="22">
        <f>C28+C31+C34</f>
        <v>0</v>
      </c>
      <c r="D27" s="28"/>
      <c r="E27" s="13" t="e">
        <f>SUM(#REF!+D27)</f>
        <v>#REF!</v>
      </c>
    </row>
    <row r="28" spans="1:5" s="24" customFormat="1" ht="30" hidden="1">
      <c r="A28" s="19" t="s">
        <v>32</v>
      </c>
      <c r="B28" s="25" t="s">
        <v>33</v>
      </c>
      <c r="C28" s="26">
        <f>C29</f>
        <v>0</v>
      </c>
      <c r="D28" s="28"/>
      <c r="E28" s="13" t="e">
        <f>SUM(#REF!+D28)</f>
        <v>#REF!</v>
      </c>
    </row>
    <row r="29" spans="1:5" s="24" customFormat="1" ht="30" hidden="1">
      <c r="A29" s="19" t="s">
        <v>34</v>
      </c>
      <c r="B29" s="25" t="s">
        <v>35</v>
      </c>
      <c r="C29" s="26">
        <f>C30</f>
        <v>0</v>
      </c>
      <c r="D29" s="28"/>
      <c r="E29" s="13" t="e">
        <f>SUM(#REF!+D29)</f>
        <v>#REF!</v>
      </c>
    </row>
    <row r="30" spans="1:5" s="24" customFormat="1" ht="45" hidden="1">
      <c r="A30" s="19" t="s">
        <v>36</v>
      </c>
      <c r="B30" s="25" t="s">
        <v>37</v>
      </c>
      <c r="C30" s="26">
        <v>0</v>
      </c>
      <c r="D30" s="28"/>
      <c r="E30" s="13" t="e">
        <f>SUM(#REF!+D30)</f>
        <v>#REF!</v>
      </c>
    </row>
    <row r="31" spans="1:5" s="24" customFormat="1" ht="30" hidden="1">
      <c r="A31" s="19" t="s">
        <v>38</v>
      </c>
      <c r="B31" s="25" t="s">
        <v>39</v>
      </c>
      <c r="C31" s="26">
        <f>C32</f>
        <v>0</v>
      </c>
      <c r="D31" s="28"/>
      <c r="E31" s="13" t="e">
        <f>SUM(#REF!+D31)</f>
        <v>#REF!</v>
      </c>
    </row>
    <row r="32" spans="1:5" s="24" customFormat="1" ht="75" hidden="1">
      <c r="A32" s="19" t="s">
        <v>40</v>
      </c>
      <c r="B32" s="25" t="s">
        <v>41</v>
      </c>
      <c r="C32" s="26">
        <f>C33</f>
        <v>0</v>
      </c>
      <c r="D32" s="28"/>
      <c r="E32" s="13" t="e">
        <f>SUM(#REF!+D32)</f>
        <v>#REF!</v>
      </c>
    </row>
    <row r="33" spans="1:5" s="24" customFormat="1" ht="90" hidden="1">
      <c r="A33" s="19" t="s">
        <v>42</v>
      </c>
      <c r="B33" s="25" t="s">
        <v>43</v>
      </c>
      <c r="C33" s="26">
        <v>0</v>
      </c>
      <c r="D33" s="28"/>
      <c r="E33" s="13" t="e">
        <f>SUM(#REF!+D33)</f>
        <v>#REF!</v>
      </c>
    </row>
    <row r="34" spans="1:5" s="24" customFormat="1" ht="30" hidden="1">
      <c r="A34" s="19" t="s">
        <v>44</v>
      </c>
      <c r="B34" s="25" t="s">
        <v>45</v>
      </c>
      <c r="C34" s="26">
        <f>C35+C40</f>
        <v>0</v>
      </c>
      <c r="D34" s="28"/>
      <c r="E34" s="13" t="e">
        <f>SUM(#REF!+D34)</f>
        <v>#REF!</v>
      </c>
    </row>
    <row r="35" spans="1:5" s="24" customFormat="1" ht="30" hidden="1">
      <c r="A35" s="19" t="s">
        <v>46</v>
      </c>
      <c r="B35" s="25" t="s">
        <v>47</v>
      </c>
      <c r="C35" s="26">
        <f>C36+C38</f>
        <v>0</v>
      </c>
      <c r="D35" s="28"/>
      <c r="E35" s="13" t="e">
        <f>SUM(#REF!+D35)</f>
        <v>#REF!</v>
      </c>
    </row>
    <row r="36" spans="1:5" s="24" customFormat="1" ht="30" hidden="1">
      <c r="A36" s="19" t="s">
        <v>48</v>
      </c>
      <c r="B36" s="25" t="s">
        <v>49</v>
      </c>
      <c r="C36" s="26">
        <f>C37</f>
        <v>0</v>
      </c>
      <c r="D36" s="28"/>
      <c r="E36" s="13" t="e">
        <f>SUM(#REF!+D36)</f>
        <v>#REF!</v>
      </c>
    </row>
    <row r="37" spans="1:5" s="24" customFormat="1" ht="30" hidden="1">
      <c r="A37" s="19" t="s">
        <v>50</v>
      </c>
      <c r="B37" s="25" t="s">
        <v>51</v>
      </c>
      <c r="C37" s="26">
        <v>0</v>
      </c>
      <c r="D37" s="28"/>
      <c r="E37" s="13" t="e">
        <f>SUM(#REF!+D37)</f>
        <v>#REF!</v>
      </c>
    </row>
    <row r="38" spans="1:5" s="24" customFormat="1" ht="45" hidden="1">
      <c r="A38" s="19" t="s">
        <v>52</v>
      </c>
      <c r="B38" s="25" t="s">
        <v>53</v>
      </c>
      <c r="C38" s="26">
        <f>C39</f>
        <v>0</v>
      </c>
      <c r="D38" s="28"/>
      <c r="E38" s="13" t="e">
        <f>SUM(#REF!+D38)</f>
        <v>#REF!</v>
      </c>
    </row>
    <row r="39" spans="1:5" s="24" customFormat="1" ht="45" hidden="1">
      <c r="A39" s="19" t="s">
        <v>54</v>
      </c>
      <c r="B39" s="25" t="s">
        <v>55</v>
      </c>
      <c r="C39" s="26">
        <v>0</v>
      </c>
      <c r="D39" s="28"/>
      <c r="E39" s="13" t="e">
        <f>SUM(#REF!+D39)</f>
        <v>#REF!</v>
      </c>
    </row>
    <row r="40" spans="1:5" s="24" customFormat="1" ht="30" hidden="1">
      <c r="A40" s="19" t="s">
        <v>56</v>
      </c>
      <c r="B40" s="25" t="s">
        <v>57</v>
      </c>
      <c r="C40" s="26">
        <f>C41</f>
        <v>0</v>
      </c>
      <c r="D40" s="28"/>
      <c r="E40" s="13" t="e">
        <f>SUM(#REF!+D40)</f>
        <v>#REF!</v>
      </c>
    </row>
    <row r="41" spans="1:5" s="24" customFormat="1" ht="30" hidden="1">
      <c r="A41" s="19" t="s">
        <v>58</v>
      </c>
      <c r="B41" s="25" t="s">
        <v>59</v>
      </c>
      <c r="C41" s="26">
        <f>C42</f>
        <v>0</v>
      </c>
      <c r="D41" s="28"/>
      <c r="E41" s="13" t="e">
        <f>SUM(#REF!+D41)</f>
        <v>#REF!</v>
      </c>
    </row>
    <row r="42" spans="1:5" s="24" customFormat="1" ht="45" hidden="1">
      <c r="A42" s="19" t="s">
        <v>60</v>
      </c>
      <c r="B42" s="25" t="s">
        <v>61</v>
      </c>
      <c r="C42" s="26">
        <v>0</v>
      </c>
      <c r="D42" s="28"/>
      <c r="E42" s="13" t="e">
        <f>SUM(#REF!+D42)</f>
        <v>#REF!</v>
      </c>
    </row>
    <row r="43" spans="1:5" s="24" customFormat="1" ht="15" hidden="1">
      <c r="A43" s="19" t="s">
        <v>62</v>
      </c>
      <c r="B43" s="25" t="s">
        <v>63</v>
      </c>
      <c r="C43" s="26">
        <v>0</v>
      </c>
      <c r="D43" s="28"/>
      <c r="E43" s="13" t="e">
        <f>SUM(#REF!+D43)</f>
        <v>#REF!</v>
      </c>
    </row>
    <row r="44" spans="1:5" s="24" customFormat="1" ht="30" hidden="1">
      <c r="A44" s="19" t="s">
        <v>64</v>
      </c>
      <c r="B44" s="25" t="s">
        <v>65</v>
      </c>
      <c r="C44" s="26">
        <v>0</v>
      </c>
      <c r="D44" s="28"/>
      <c r="E44" s="13" t="e">
        <f>SUM(#REF!+D44)</f>
        <v>#REF!</v>
      </c>
    </row>
    <row r="45" spans="1:5" s="24" customFormat="1" ht="30" hidden="1">
      <c r="A45" s="19" t="s">
        <v>66</v>
      </c>
      <c r="B45" s="25" t="s">
        <v>67</v>
      </c>
      <c r="C45" s="26">
        <v>0</v>
      </c>
      <c r="D45" s="28"/>
      <c r="E45" s="13" t="e">
        <f>SUM(#REF!+D45)</f>
        <v>#REF!</v>
      </c>
    </row>
    <row r="46" spans="1:5" s="24" customFormat="1" ht="28.5">
      <c r="A46" s="20" t="s">
        <v>68</v>
      </c>
      <c r="B46" s="21" t="s">
        <v>138</v>
      </c>
      <c r="C46" s="22">
        <f>SUM(C47+C54)</f>
        <v>0</v>
      </c>
      <c r="D46" s="28" t="e">
        <f>SUM(D47+D54)</f>
        <v>#REF!</v>
      </c>
      <c r="E46" s="13" t="e">
        <f>SUM(#REF!+D46)</f>
        <v>#REF!</v>
      </c>
    </row>
    <row r="47" spans="1:5" s="24" customFormat="1" ht="15">
      <c r="A47" s="19" t="s">
        <v>69</v>
      </c>
      <c r="B47" s="25" t="s">
        <v>142</v>
      </c>
      <c r="C47" s="26">
        <f>C51+C48</f>
        <v>-2887160.9</v>
      </c>
      <c r="D47" s="27" t="e">
        <f>D51+D48</f>
        <v>#REF!</v>
      </c>
      <c r="E47" s="13" t="e">
        <f>SUM(#REF!+D47)</f>
        <v>#REF!</v>
      </c>
    </row>
    <row r="48" spans="1:5" s="24" customFormat="1" ht="15">
      <c r="A48" s="19" t="s">
        <v>70</v>
      </c>
      <c r="B48" s="25" t="s">
        <v>143</v>
      </c>
      <c r="C48" s="26">
        <f>C49</f>
        <v>0</v>
      </c>
      <c r="D48" s="28" t="e">
        <f>SUM(D49)</f>
        <v>#REF!</v>
      </c>
      <c r="E48" s="13" t="e">
        <f>SUM(#REF!+D48)</f>
        <v>#REF!</v>
      </c>
    </row>
    <row r="49" spans="1:5" s="24" customFormat="1" ht="30">
      <c r="A49" s="19" t="s">
        <v>71</v>
      </c>
      <c r="B49" s="25" t="s">
        <v>144</v>
      </c>
      <c r="C49" s="26">
        <f>C50</f>
        <v>0</v>
      </c>
      <c r="D49" s="28" t="e">
        <f>SUM(D50)</f>
        <v>#REF!</v>
      </c>
      <c r="E49" s="13" t="e">
        <f>SUM(#REF!+D49)</f>
        <v>#REF!</v>
      </c>
    </row>
    <row r="50" spans="1:5" s="24" customFormat="1" ht="30">
      <c r="A50" s="19" t="s">
        <v>72</v>
      </c>
      <c r="B50" s="25" t="s">
        <v>145</v>
      </c>
      <c r="C50" s="26">
        <v>0</v>
      </c>
      <c r="D50" s="28" t="e">
        <f>SUM(#REF!+#REF!)</f>
        <v>#REF!</v>
      </c>
      <c r="E50" s="13" t="e">
        <f>SUM(#REF!+D50)</f>
        <v>#REF!</v>
      </c>
    </row>
    <row r="51" spans="1:5" s="24" customFormat="1" ht="15">
      <c r="A51" s="19" t="s">
        <v>73</v>
      </c>
      <c r="B51" s="25" t="s">
        <v>74</v>
      </c>
      <c r="C51" s="26">
        <f>C52</f>
        <v>-2887160.9</v>
      </c>
      <c r="D51" s="28">
        <f>SUM(D52)</f>
        <v>2207.1</v>
      </c>
      <c r="E51" s="13" t="e">
        <f>SUM(#REF!+D51)</f>
        <v>#REF!</v>
      </c>
    </row>
    <row r="52" spans="1:5" s="24" customFormat="1" ht="15">
      <c r="A52" s="19" t="s">
        <v>75</v>
      </c>
      <c r="B52" s="25" t="s">
        <v>76</v>
      </c>
      <c r="C52" s="26">
        <f>C53</f>
        <v>-2887160.9</v>
      </c>
      <c r="D52" s="28">
        <f>SUM(D53)</f>
        <v>2207.1</v>
      </c>
      <c r="E52" s="13" t="e">
        <f>SUM(#REF!+D52)</f>
        <v>#REF!</v>
      </c>
    </row>
    <row r="53" spans="1:5" s="24" customFormat="1" ht="30">
      <c r="A53" s="19" t="s">
        <v>77</v>
      </c>
      <c r="B53" s="25" t="s">
        <v>78</v>
      </c>
      <c r="C53" s="26">
        <v>-2887160.9</v>
      </c>
      <c r="D53" s="28">
        <v>2207.1</v>
      </c>
      <c r="E53" s="13" t="e">
        <f>SUM(#REF!+D53)</f>
        <v>#REF!</v>
      </c>
    </row>
    <row r="54" spans="1:5" s="24" customFormat="1" ht="15">
      <c r="A54" s="19" t="s">
        <v>79</v>
      </c>
      <c r="B54" s="25" t="s">
        <v>146</v>
      </c>
      <c r="C54" s="26">
        <f>C55+C58</f>
        <v>2887160.9</v>
      </c>
      <c r="D54" s="28">
        <f>SUM(D55+D58)</f>
        <v>-2207.1</v>
      </c>
      <c r="E54" s="13" t="e">
        <f>SUM(#REF!+D54)</f>
        <v>#REF!</v>
      </c>
    </row>
    <row r="55" spans="1:5" s="24" customFormat="1" ht="15">
      <c r="A55" s="19" t="s">
        <v>80</v>
      </c>
      <c r="B55" s="25" t="s">
        <v>147</v>
      </c>
      <c r="C55" s="26">
        <f>C56</f>
        <v>0</v>
      </c>
      <c r="D55" s="28">
        <f>SUM(D56)</f>
        <v>0</v>
      </c>
      <c r="E55" s="13" t="e">
        <f>SUM(#REF!+D55)</f>
        <v>#REF!</v>
      </c>
    </row>
    <row r="56" spans="1:5" s="24" customFormat="1" ht="15">
      <c r="A56" s="19" t="s">
        <v>81</v>
      </c>
      <c r="B56" s="25" t="s">
        <v>148</v>
      </c>
      <c r="C56" s="26">
        <f>C57</f>
        <v>0</v>
      </c>
      <c r="D56" s="28">
        <f>SUM(D57)</f>
        <v>0</v>
      </c>
      <c r="E56" s="13" t="e">
        <f>SUM(#REF!+D56)</f>
        <v>#REF!</v>
      </c>
    </row>
    <row r="57" spans="1:5" s="24" customFormat="1" ht="30">
      <c r="A57" s="19" t="s">
        <v>82</v>
      </c>
      <c r="B57" s="25" t="s">
        <v>149</v>
      </c>
      <c r="C57" s="26">
        <v>0</v>
      </c>
      <c r="D57" s="28"/>
      <c r="E57" s="13" t="e">
        <f>SUM(#REF!+D57)</f>
        <v>#REF!</v>
      </c>
    </row>
    <row r="58" spans="1:5" s="24" customFormat="1" ht="15">
      <c r="A58" s="19" t="s">
        <v>83</v>
      </c>
      <c r="B58" s="25" t="s">
        <v>150</v>
      </c>
      <c r="C58" s="26">
        <f>C59-C61</f>
        <v>2887160.9</v>
      </c>
      <c r="D58" s="28">
        <f>SUM(D59-D61)</f>
        <v>-2207.1</v>
      </c>
      <c r="E58" s="13" t="e">
        <f>SUM(#REF!+D58)</f>
        <v>#REF!</v>
      </c>
    </row>
    <row r="59" spans="1:5" s="24" customFormat="1" ht="15">
      <c r="A59" s="19" t="s">
        <v>84</v>
      </c>
      <c r="B59" s="25" t="s">
        <v>85</v>
      </c>
      <c r="C59" s="26">
        <f>C60</f>
        <v>2887160.9</v>
      </c>
      <c r="D59" s="28">
        <f>SUM(D60)</f>
        <v>-2207.1</v>
      </c>
      <c r="E59" s="13" t="e">
        <f>SUM(#REF!+D59)</f>
        <v>#REF!</v>
      </c>
    </row>
    <row r="60" spans="1:5" s="24" customFormat="1" ht="30">
      <c r="A60" s="19" t="s">
        <v>86</v>
      </c>
      <c r="B60" s="25" t="s">
        <v>87</v>
      </c>
      <c r="C60" s="26">
        <v>2887160.9</v>
      </c>
      <c r="D60" s="28">
        <v>-2207.1</v>
      </c>
      <c r="E60" s="13" t="e">
        <f>SUM(#REF!+D60)</f>
        <v>#REF!</v>
      </c>
    </row>
    <row r="61" spans="1:5" s="24" customFormat="1" ht="15">
      <c r="A61" s="19" t="s">
        <v>83</v>
      </c>
      <c r="B61" s="25" t="s">
        <v>88</v>
      </c>
      <c r="C61" s="26">
        <f>SUM(C62)</f>
        <v>0</v>
      </c>
      <c r="D61" s="28"/>
      <c r="E61" s="13" t="e">
        <f>SUM(#REF!+D61)</f>
        <v>#REF!</v>
      </c>
    </row>
    <row r="62" spans="1:5" s="24" customFormat="1" ht="30">
      <c r="A62" s="19" t="s">
        <v>89</v>
      </c>
      <c r="B62" s="25" t="s">
        <v>90</v>
      </c>
      <c r="C62" s="26">
        <v>0</v>
      </c>
      <c r="D62" s="28"/>
      <c r="E62" s="13" t="e">
        <f>SUM(#REF!+D62)</f>
        <v>#REF!</v>
      </c>
    </row>
    <row r="63" spans="1:5" ht="26.25" customHeight="1">
      <c r="A63" s="9" t="s">
        <v>91</v>
      </c>
      <c r="B63" s="10" t="s">
        <v>92</v>
      </c>
      <c r="C63" s="11">
        <f>C11+C46</f>
        <v>102411.20000000001</v>
      </c>
      <c r="D63" s="29" t="e">
        <f>SUM(D11+D46)</f>
        <v>#REF!</v>
      </c>
      <c r="E63" s="13" t="e">
        <f>SUM(#REF!+D63)</f>
        <v>#REF!</v>
      </c>
    </row>
    <row r="66" ht="15" customHeight="1" hidden="1">
      <c r="A66" s="3" t="s">
        <v>93</v>
      </c>
    </row>
    <row r="67" ht="15" customHeight="1" hidden="1"/>
    <row r="68" ht="15" customHeight="1" hidden="1"/>
    <row r="69" ht="15" customHeight="1" hidden="1">
      <c r="A69" s="30" t="s">
        <v>94</v>
      </c>
    </row>
    <row r="70" ht="15" customHeight="1" hidden="1">
      <c r="A70" s="30" t="s">
        <v>95</v>
      </c>
    </row>
    <row r="71" ht="15" customHeight="1" hidden="1">
      <c r="A71" s="3" t="s">
        <v>96</v>
      </c>
    </row>
  </sheetData>
  <sheetProtection/>
  <mergeCells count="6">
    <mergeCell ref="E8:E9"/>
    <mergeCell ref="A6:C7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00390625" style="3" customWidth="1"/>
    <col min="2" max="2" width="29.7109375" style="3" customWidth="1"/>
    <col min="3" max="3" width="22.28125" style="3" customWidth="1"/>
    <col min="4" max="4" width="22.57421875" style="3" customWidth="1"/>
    <col min="5" max="254" width="9.140625" style="3" customWidth="1"/>
    <col min="255" max="255" width="67.00390625" style="3" customWidth="1"/>
    <col min="256" max="16384" width="29.7109375" style="3" customWidth="1"/>
  </cols>
  <sheetData>
    <row r="1" s="1" customFormat="1" ht="15.75">
      <c r="C1" s="2" t="s">
        <v>151</v>
      </c>
    </row>
    <row r="2" s="1" customFormat="1" ht="15.75">
      <c r="C2" s="2" t="s">
        <v>0</v>
      </c>
    </row>
    <row r="3" s="1" customFormat="1" ht="15.75">
      <c r="C3" s="2" t="s">
        <v>1</v>
      </c>
    </row>
    <row r="4" s="1" customFormat="1" ht="15.75">
      <c r="C4" s="2" t="s">
        <v>158</v>
      </c>
    </row>
    <row r="6" spans="1:3" ht="15">
      <c r="A6" s="42" t="s">
        <v>116</v>
      </c>
      <c r="B6" s="42"/>
      <c r="C6" s="42"/>
    </row>
    <row r="7" spans="1:3" ht="15">
      <c r="A7" s="43"/>
      <c r="B7" s="43"/>
      <c r="C7" s="43"/>
    </row>
    <row r="8" spans="1:4" ht="15" customHeight="1">
      <c r="A8" s="44" t="s">
        <v>3</v>
      </c>
      <c r="B8" s="45" t="s">
        <v>4</v>
      </c>
      <c r="C8" s="41" t="s">
        <v>117</v>
      </c>
      <c r="D8" s="41" t="s">
        <v>118</v>
      </c>
    </row>
    <row r="9" spans="1:4" ht="48" customHeight="1">
      <c r="A9" s="44"/>
      <c r="B9" s="45"/>
      <c r="C9" s="41"/>
      <c r="D9" s="41"/>
    </row>
    <row r="10" spans="1:4" s="8" customFormat="1" ht="15">
      <c r="A10" s="4">
        <v>1</v>
      </c>
      <c r="B10" s="5">
        <v>2</v>
      </c>
      <c r="C10" s="6" t="s">
        <v>8</v>
      </c>
      <c r="D10" s="6" t="s">
        <v>8</v>
      </c>
    </row>
    <row r="11" spans="1:4" ht="28.5">
      <c r="A11" s="9" t="s">
        <v>9</v>
      </c>
      <c r="B11" s="10" t="s">
        <v>10</v>
      </c>
      <c r="C11" s="11">
        <f>SUM(C12+C17+C22)</f>
        <v>104073.7</v>
      </c>
      <c r="D11" s="11">
        <f>SUM(D12+D17+D22)</f>
        <v>107686.90000000001</v>
      </c>
    </row>
    <row r="12" spans="1:4" ht="42.75">
      <c r="A12" s="9" t="s">
        <v>11</v>
      </c>
      <c r="B12" s="10" t="s">
        <v>141</v>
      </c>
      <c r="C12" s="11">
        <f>SUM(C13+C15)</f>
        <v>0</v>
      </c>
      <c r="D12" s="11">
        <f>SUM(D13+D15)</f>
        <v>0</v>
      </c>
    </row>
    <row r="13" spans="1:4" ht="45">
      <c r="A13" s="14" t="s">
        <v>12</v>
      </c>
      <c r="B13" s="15" t="s">
        <v>132</v>
      </c>
      <c r="C13" s="18">
        <f>SUM(C14)</f>
        <v>0</v>
      </c>
      <c r="D13" s="18">
        <f>SUM(D14)</f>
        <v>0</v>
      </c>
    </row>
    <row r="14" spans="1:4" ht="45">
      <c r="A14" s="14" t="s">
        <v>119</v>
      </c>
      <c r="B14" s="15" t="s">
        <v>133</v>
      </c>
      <c r="C14" s="18">
        <f>C16</f>
        <v>0</v>
      </c>
      <c r="D14" s="18">
        <f>D16</f>
        <v>0</v>
      </c>
    </row>
    <row r="15" spans="1:4" ht="45">
      <c r="A15" s="14" t="s">
        <v>15</v>
      </c>
      <c r="B15" s="15" t="s">
        <v>134</v>
      </c>
      <c r="C15" s="18">
        <f>SUM(C16)</f>
        <v>0</v>
      </c>
      <c r="D15" s="18">
        <f>SUM(D16)</f>
        <v>0</v>
      </c>
    </row>
    <row r="16" spans="1:4" ht="45">
      <c r="A16" s="14" t="s">
        <v>16</v>
      </c>
      <c r="B16" s="15" t="s">
        <v>135</v>
      </c>
      <c r="C16" s="18">
        <v>0</v>
      </c>
      <c r="D16" s="18">
        <v>0</v>
      </c>
    </row>
    <row r="17" spans="1:4" ht="28.5">
      <c r="A17" s="9" t="s">
        <v>17</v>
      </c>
      <c r="B17" s="10" t="s">
        <v>140</v>
      </c>
      <c r="C17" s="11">
        <f>SUM(C18+C20)</f>
        <v>33000</v>
      </c>
      <c r="D17" s="11">
        <f>SUM(D18+D20)</f>
        <v>17000</v>
      </c>
    </row>
    <row r="18" spans="1:4" ht="30">
      <c r="A18" s="14" t="s">
        <v>18</v>
      </c>
      <c r="B18" s="15" t="s">
        <v>130</v>
      </c>
      <c r="C18" s="18">
        <f>SUM(C19)</f>
        <v>50000</v>
      </c>
      <c r="D18" s="18">
        <f>SUM(D19)</f>
        <v>50000</v>
      </c>
    </row>
    <row r="19" spans="1:4" ht="30">
      <c r="A19" s="14" t="s">
        <v>19</v>
      </c>
      <c r="B19" s="15" t="s">
        <v>20</v>
      </c>
      <c r="C19" s="18">
        <v>50000</v>
      </c>
      <c r="D19" s="18">
        <v>50000</v>
      </c>
    </row>
    <row r="20" spans="1:4" ht="30">
      <c r="A20" s="14" t="s">
        <v>120</v>
      </c>
      <c r="B20" s="15" t="s">
        <v>131</v>
      </c>
      <c r="C20" s="18">
        <f>SUM(C21)</f>
        <v>-17000</v>
      </c>
      <c r="D20" s="18">
        <f>SUM(D21)</f>
        <v>-33000</v>
      </c>
    </row>
    <row r="21" spans="1:4" ht="30">
      <c r="A21" s="14" t="s">
        <v>22</v>
      </c>
      <c r="B21" s="15" t="s">
        <v>23</v>
      </c>
      <c r="C21" s="18">
        <v>-17000</v>
      </c>
      <c r="D21" s="18">
        <v>-33000</v>
      </c>
    </row>
    <row r="22" spans="1:4" s="24" customFormat="1" ht="28.5">
      <c r="A22" s="20" t="s">
        <v>24</v>
      </c>
      <c r="B22" s="21" t="s">
        <v>139</v>
      </c>
      <c r="C22" s="22">
        <f>C23+C25</f>
        <v>71073.7</v>
      </c>
      <c r="D22" s="22">
        <f>D23+D25</f>
        <v>90686.90000000001</v>
      </c>
    </row>
    <row r="23" spans="1:4" s="24" customFormat="1" ht="30">
      <c r="A23" s="19" t="s">
        <v>25</v>
      </c>
      <c r="B23" s="25" t="s">
        <v>136</v>
      </c>
      <c r="C23" s="26">
        <f>C24</f>
        <v>156484.9</v>
      </c>
      <c r="D23" s="26">
        <f>D24</f>
        <v>161760.6</v>
      </c>
    </row>
    <row r="24" spans="1:4" s="24" customFormat="1" ht="30">
      <c r="A24" s="19" t="s">
        <v>26</v>
      </c>
      <c r="B24" s="25" t="s">
        <v>27</v>
      </c>
      <c r="C24" s="26">
        <v>156484.9</v>
      </c>
      <c r="D24" s="26">
        <v>161760.6</v>
      </c>
    </row>
    <row r="25" spans="1:4" s="24" customFormat="1" ht="45">
      <c r="A25" s="19" t="s">
        <v>21</v>
      </c>
      <c r="B25" s="25" t="s">
        <v>137</v>
      </c>
      <c r="C25" s="26">
        <f>SUM(C26)</f>
        <v>-85411.2</v>
      </c>
      <c r="D25" s="26">
        <f>SUM(D26)</f>
        <v>-71073.7</v>
      </c>
    </row>
    <row r="26" spans="1:4" s="24" customFormat="1" ht="45">
      <c r="A26" s="19" t="s">
        <v>28</v>
      </c>
      <c r="B26" s="25" t="s">
        <v>29</v>
      </c>
      <c r="C26" s="26">
        <v>-85411.2</v>
      </c>
      <c r="D26" s="26">
        <v>-71073.7</v>
      </c>
    </row>
    <row r="27" spans="1:4" s="24" customFormat="1" ht="28.5" hidden="1">
      <c r="A27" s="20" t="s">
        <v>30</v>
      </c>
      <c r="B27" s="21" t="s">
        <v>31</v>
      </c>
      <c r="C27" s="22">
        <f>C28+C31+C34</f>
        <v>0</v>
      </c>
      <c r="D27" s="22">
        <f>D28+D31+D34</f>
        <v>0</v>
      </c>
    </row>
    <row r="28" spans="1:4" s="24" customFormat="1" ht="30" hidden="1">
      <c r="A28" s="19" t="s">
        <v>32</v>
      </c>
      <c r="B28" s="25" t="s">
        <v>33</v>
      </c>
      <c r="C28" s="26">
        <f>C29</f>
        <v>0</v>
      </c>
      <c r="D28" s="26">
        <f>D29</f>
        <v>0</v>
      </c>
    </row>
    <row r="29" spans="1:4" s="24" customFormat="1" ht="30" hidden="1">
      <c r="A29" s="19" t="s">
        <v>34</v>
      </c>
      <c r="B29" s="25" t="s">
        <v>35</v>
      </c>
      <c r="C29" s="26">
        <f>C30</f>
        <v>0</v>
      </c>
      <c r="D29" s="26">
        <f>D30</f>
        <v>0</v>
      </c>
    </row>
    <row r="30" spans="1:4" s="24" customFormat="1" ht="45" hidden="1">
      <c r="A30" s="19" t="s">
        <v>36</v>
      </c>
      <c r="B30" s="25" t="s">
        <v>37</v>
      </c>
      <c r="C30" s="26">
        <v>0</v>
      </c>
      <c r="D30" s="26">
        <v>0</v>
      </c>
    </row>
    <row r="31" spans="1:4" s="24" customFormat="1" ht="30" hidden="1">
      <c r="A31" s="19" t="s">
        <v>38</v>
      </c>
      <c r="B31" s="25" t="s">
        <v>39</v>
      </c>
      <c r="C31" s="26">
        <f>C32</f>
        <v>0</v>
      </c>
      <c r="D31" s="26">
        <f>D32</f>
        <v>0</v>
      </c>
    </row>
    <row r="32" spans="1:4" s="24" customFormat="1" ht="75" hidden="1">
      <c r="A32" s="19" t="s">
        <v>40</v>
      </c>
      <c r="B32" s="25" t="s">
        <v>41</v>
      </c>
      <c r="C32" s="26">
        <f>C33</f>
        <v>0</v>
      </c>
      <c r="D32" s="26">
        <f>D33</f>
        <v>0</v>
      </c>
    </row>
    <row r="33" spans="1:4" s="24" customFormat="1" ht="90" hidden="1">
      <c r="A33" s="19" t="s">
        <v>42</v>
      </c>
      <c r="B33" s="25" t="s">
        <v>43</v>
      </c>
      <c r="C33" s="26">
        <v>0</v>
      </c>
      <c r="D33" s="26">
        <v>0</v>
      </c>
    </row>
    <row r="34" spans="1:4" s="24" customFormat="1" ht="30" hidden="1">
      <c r="A34" s="19" t="s">
        <v>44</v>
      </c>
      <c r="B34" s="25" t="s">
        <v>45</v>
      </c>
      <c r="C34" s="26">
        <f>C35+C40</f>
        <v>0</v>
      </c>
      <c r="D34" s="26">
        <f>D35+D40</f>
        <v>0</v>
      </c>
    </row>
    <row r="35" spans="1:4" s="24" customFormat="1" ht="30" hidden="1">
      <c r="A35" s="19" t="s">
        <v>46</v>
      </c>
      <c r="B35" s="25" t="s">
        <v>47</v>
      </c>
      <c r="C35" s="26">
        <f>C36+C38</f>
        <v>0</v>
      </c>
      <c r="D35" s="26">
        <f>D36+D38</f>
        <v>0</v>
      </c>
    </row>
    <row r="36" spans="1:4" s="24" customFormat="1" ht="30" hidden="1">
      <c r="A36" s="19" t="s">
        <v>48</v>
      </c>
      <c r="B36" s="25" t="s">
        <v>49</v>
      </c>
      <c r="C36" s="26">
        <f>C37</f>
        <v>0</v>
      </c>
      <c r="D36" s="26">
        <f>D37</f>
        <v>0</v>
      </c>
    </row>
    <row r="37" spans="1:4" s="24" customFormat="1" ht="30" hidden="1">
      <c r="A37" s="19" t="s">
        <v>50</v>
      </c>
      <c r="B37" s="25" t="s">
        <v>51</v>
      </c>
      <c r="C37" s="26">
        <v>0</v>
      </c>
      <c r="D37" s="26">
        <v>0</v>
      </c>
    </row>
    <row r="38" spans="1:4" s="24" customFormat="1" ht="45" hidden="1">
      <c r="A38" s="19" t="s">
        <v>52</v>
      </c>
      <c r="B38" s="25" t="s">
        <v>53</v>
      </c>
      <c r="C38" s="26">
        <f>C39</f>
        <v>0</v>
      </c>
      <c r="D38" s="26">
        <f>D39</f>
        <v>0</v>
      </c>
    </row>
    <row r="39" spans="1:4" s="24" customFormat="1" ht="45" hidden="1">
      <c r="A39" s="19" t="s">
        <v>54</v>
      </c>
      <c r="B39" s="25" t="s">
        <v>55</v>
      </c>
      <c r="C39" s="26">
        <v>0</v>
      </c>
      <c r="D39" s="26">
        <v>0</v>
      </c>
    </row>
    <row r="40" spans="1:4" s="24" customFormat="1" ht="30" hidden="1">
      <c r="A40" s="19" t="s">
        <v>56</v>
      </c>
      <c r="B40" s="25" t="s">
        <v>57</v>
      </c>
      <c r="C40" s="26">
        <f>C41</f>
        <v>0</v>
      </c>
      <c r="D40" s="26">
        <f>D41</f>
        <v>0</v>
      </c>
    </row>
    <row r="41" spans="1:4" s="24" customFormat="1" ht="30" hidden="1">
      <c r="A41" s="19" t="s">
        <v>58</v>
      </c>
      <c r="B41" s="25" t="s">
        <v>59</v>
      </c>
      <c r="C41" s="26">
        <f>C42</f>
        <v>0</v>
      </c>
      <c r="D41" s="26">
        <f>D42</f>
        <v>0</v>
      </c>
    </row>
    <row r="42" spans="1:4" s="24" customFormat="1" ht="45" hidden="1">
      <c r="A42" s="19" t="s">
        <v>60</v>
      </c>
      <c r="B42" s="25" t="s">
        <v>61</v>
      </c>
      <c r="C42" s="26">
        <v>0</v>
      </c>
      <c r="D42" s="26">
        <v>0</v>
      </c>
    </row>
    <row r="43" spans="1:4" s="24" customFormat="1" ht="15" hidden="1">
      <c r="A43" s="19" t="s">
        <v>62</v>
      </c>
      <c r="B43" s="25" t="s">
        <v>63</v>
      </c>
      <c r="C43" s="26">
        <v>0</v>
      </c>
      <c r="D43" s="26">
        <v>0</v>
      </c>
    </row>
    <row r="44" spans="1:4" s="24" customFormat="1" ht="30" hidden="1">
      <c r="A44" s="19" t="s">
        <v>64</v>
      </c>
      <c r="B44" s="25" t="s">
        <v>65</v>
      </c>
      <c r="C44" s="26">
        <v>0</v>
      </c>
      <c r="D44" s="26">
        <v>0</v>
      </c>
    </row>
    <row r="45" spans="1:4" s="24" customFormat="1" ht="30" hidden="1">
      <c r="A45" s="19" t="s">
        <v>66</v>
      </c>
      <c r="B45" s="25" t="s">
        <v>67</v>
      </c>
      <c r="C45" s="26">
        <v>0</v>
      </c>
      <c r="D45" s="26">
        <v>0</v>
      </c>
    </row>
    <row r="46" spans="1:4" s="24" customFormat="1" ht="28.5">
      <c r="A46" s="20" t="s">
        <v>68</v>
      </c>
      <c r="B46" s="21" t="s">
        <v>138</v>
      </c>
      <c r="C46" s="22">
        <f>SUM(C47+C54)</f>
        <v>0</v>
      </c>
      <c r="D46" s="22">
        <f>SUM(D47+D54)</f>
        <v>0</v>
      </c>
    </row>
    <row r="47" spans="1:4" s="24" customFormat="1" ht="15">
      <c r="A47" s="19" t="s">
        <v>69</v>
      </c>
      <c r="B47" s="25" t="s">
        <v>142</v>
      </c>
      <c r="C47" s="26">
        <f>C51+C48</f>
        <v>-2867946.1</v>
      </c>
      <c r="D47" s="26">
        <f>D51+D48</f>
        <v>-3041039.5</v>
      </c>
    </row>
    <row r="48" spans="1:4" s="24" customFormat="1" ht="15">
      <c r="A48" s="19" t="s">
        <v>70</v>
      </c>
      <c r="B48" s="25" t="s">
        <v>143</v>
      </c>
      <c r="C48" s="26">
        <f>C49</f>
        <v>0</v>
      </c>
      <c r="D48" s="26">
        <f>D49</f>
        <v>0</v>
      </c>
    </row>
    <row r="49" spans="1:4" s="24" customFormat="1" ht="30">
      <c r="A49" s="19" t="s">
        <v>71</v>
      </c>
      <c r="B49" s="25" t="s">
        <v>144</v>
      </c>
      <c r="C49" s="26">
        <f>C50</f>
        <v>0</v>
      </c>
      <c r="D49" s="26">
        <f>D50</f>
        <v>0</v>
      </c>
    </row>
    <row r="50" spans="1:4" s="24" customFormat="1" ht="30">
      <c r="A50" s="19" t="s">
        <v>72</v>
      </c>
      <c r="B50" s="25" t="s">
        <v>145</v>
      </c>
      <c r="C50" s="26">
        <v>0</v>
      </c>
      <c r="D50" s="26">
        <v>0</v>
      </c>
    </row>
    <row r="51" spans="1:4" s="24" customFormat="1" ht="15">
      <c r="A51" s="19" t="s">
        <v>73</v>
      </c>
      <c r="B51" s="25" t="s">
        <v>74</v>
      </c>
      <c r="C51" s="26">
        <f>C52</f>
        <v>-2867946.1</v>
      </c>
      <c r="D51" s="26">
        <f>D52</f>
        <v>-3041039.5</v>
      </c>
    </row>
    <row r="52" spans="1:4" s="24" customFormat="1" ht="15">
      <c r="A52" s="19" t="s">
        <v>75</v>
      </c>
      <c r="B52" s="25" t="s">
        <v>76</v>
      </c>
      <c r="C52" s="26">
        <f>C53</f>
        <v>-2867946.1</v>
      </c>
      <c r="D52" s="26">
        <f>D53</f>
        <v>-3041039.5</v>
      </c>
    </row>
    <row r="53" spans="1:4" s="24" customFormat="1" ht="30">
      <c r="A53" s="19" t="s">
        <v>77</v>
      </c>
      <c r="B53" s="25" t="s">
        <v>78</v>
      </c>
      <c r="C53" s="26">
        <v>-2867946.1</v>
      </c>
      <c r="D53" s="26">
        <v>-3041039.5</v>
      </c>
    </row>
    <row r="54" spans="1:4" s="24" customFormat="1" ht="15">
      <c r="A54" s="19" t="s">
        <v>79</v>
      </c>
      <c r="B54" s="25" t="s">
        <v>146</v>
      </c>
      <c r="C54" s="26">
        <f>C55+C58</f>
        <v>2867946.1</v>
      </c>
      <c r="D54" s="26">
        <f>D55+D58</f>
        <v>3041039.5</v>
      </c>
    </row>
    <row r="55" spans="1:4" s="24" customFormat="1" ht="15">
      <c r="A55" s="19" t="s">
        <v>80</v>
      </c>
      <c r="B55" s="25" t="s">
        <v>147</v>
      </c>
      <c r="C55" s="26">
        <f>C56</f>
        <v>0</v>
      </c>
      <c r="D55" s="26">
        <f>D56</f>
        <v>0</v>
      </c>
    </row>
    <row r="56" spans="1:4" s="24" customFormat="1" ht="15">
      <c r="A56" s="19" t="s">
        <v>81</v>
      </c>
      <c r="B56" s="25" t="s">
        <v>148</v>
      </c>
      <c r="C56" s="26">
        <f>C57</f>
        <v>0</v>
      </c>
      <c r="D56" s="26">
        <f>D57</f>
        <v>0</v>
      </c>
    </row>
    <row r="57" spans="1:4" s="24" customFormat="1" ht="30">
      <c r="A57" s="19" t="s">
        <v>82</v>
      </c>
      <c r="B57" s="25" t="s">
        <v>149</v>
      </c>
      <c r="C57" s="26">
        <v>0</v>
      </c>
      <c r="D57" s="26">
        <v>0</v>
      </c>
    </row>
    <row r="58" spans="1:4" s="24" customFormat="1" ht="15">
      <c r="A58" s="19" t="s">
        <v>83</v>
      </c>
      <c r="B58" s="25" t="s">
        <v>150</v>
      </c>
      <c r="C58" s="26">
        <f>C59-C61</f>
        <v>2867946.1</v>
      </c>
      <c r="D58" s="26">
        <f>D59-D61</f>
        <v>3041039.5</v>
      </c>
    </row>
    <row r="59" spans="1:4" s="24" customFormat="1" ht="15">
      <c r="A59" s="19" t="s">
        <v>84</v>
      </c>
      <c r="B59" s="25" t="s">
        <v>85</v>
      </c>
      <c r="C59" s="26">
        <f>C60</f>
        <v>2867946.1</v>
      </c>
      <c r="D59" s="26">
        <f>D60</f>
        <v>3041039.5</v>
      </c>
    </row>
    <row r="60" spans="1:4" s="24" customFormat="1" ht="30">
      <c r="A60" s="19" t="s">
        <v>86</v>
      </c>
      <c r="B60" s="25" t="s">
        <v>87</v>
      </c>
      <c r="C60" s="26">
        <v>2867946.1</v>
      </c>
      <c r="D60" s="26">
        <v>3041039.5</v>
      </c>
    </row>
    <row r="61" spans="1:4" s="24" customFormat="1" ht="15">
      <c r="A61" s="19" t="s">
        <v>83</v>
      </c>
      <c r="B61" s="25" t="s">
        <v>88</v>
      </c>
      <c r="C61" s="26">
        <f>SUM(C62)</f>
        <v>0</v>
      </c>
      <c r="D61" s="26">
        <f>SUM(D62)</f>
        <v>0</v>
      </c>
    </row>
    <row r="62" spans="1:4" s="24" customFormat="1" ht="30">
      <c r="A62" s="19" t="s">
        <v>89</v>
      </c>
      <c r="B62" s="25" t="s">
        <v>90</v>
      </c>
      <c r="C62" s="26">
        <v>0</v>
      </c>
      <c r="D62" s="26">
        <v>0</v>
      </c>
    </row>
    <row r="63" spans="1:4" ht="15">
      <c r="A63" s="9" t="s">
        <v>91</v>
      </c>
      <c r="B63" s="10" t="s">
        <v>92</v>
      </c>
      <c r="C63" s="11">
        <f>C11+C46</f>
        <v>104073.7</v>
      </c>
      <c r="D63" s="11">
        <f>D11+D46</f>
        <v>107686.90000000001</v>
      </c>
    </row>
    <row r="66" ht="15" hidden="1">
      <c r="A66" s="3" t="s">
        <v>93</v>
      </c>
    </row>
    <row r="67" ht="15" hidden="1"/>
    <row r="68" ht="15" hidden="1"/>
    <row r="69" ht="15" hidden="1">
      <c r="A69" s="30" t="s">
        <v>94</v>
      </c>
    </row>
    <row r="70" ht="15" hidden="1">
      <c r="A70" s="30" t="s">
        <v>95</v>
      </c>
    </row>
    <row r="71" ht="15" hidden="1">
      <c r="A71" s="3" t="s">
        <v>96</v>
      </c>
    </row>
    <row r="72" ht="15" hidden="1"/>
  </sheetData>
  <sheetProtection/>
  <mergeCells count="5">
    <mergeCell ref="D8:D9"/>
    <mergeCell ref="A6:C7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51.7109375" style="1" customWidth="1"/>
    <col min="2" max="2" width="28.8515625" style="1" customWidth="1"/>
    <col min="3" max="16384" width="9.140625" style="1" customWidth="1"/>
  </cols>
  <sheetData>
    <row r="1" ht="15.75">
      <c r="B1" s="1" t="s">
        <v>153</v>
      </c>
    </row>
    <row r="2" ht="15.75">
      <c r="B2" s="1" t="s">
        <v>97</v>
      </c>
    </row>
    <row r="3" ht="15.75">
      <c r="B3" s="1" t="s">
        <v>1</v>
      </c>
    </row>
    <row r="4" ht="15.75">
      <c r="B4" s="1" t="s">
        <v>159</v>
      </c>
    </row>
    <row r="6" s="31" customFormat="1" ht="15.75">
      <c r="A6" s="31" t="s">
        <v>98</v>
      </c>
    </row>
    <row r="7" s="31" customFormat="1" ht="15.75">
      <c r="A7" s="31" t="s">
        <v>99</v>
      </c>
    </row>
    <row r="9" spans="1:2" ht="15.75">
      <c r="A9" s="32" t="s">
        <v>100</v>
      </c>
      <c r="B9" s="33" t="s">
        <v>101</v>
      </c>
    </row>
    <row r="10" spans="1:2" ht="31.5">
      <c r="A10" s="34" t="s">
        <v>102</v>
      </c>
      <c r="B10" s="35">
        <f>SUM(B11-B12)</f>
        <v>85411.20000000001</v>
      </c>
    </row>
    <row r="11" spans="1:2" ht="15.75">
      <c r="A11" s="36" t="s">
        <v>103</v>
      </c>
      <c r="B11" s="35">
        <v>120644.3</v>
      </c>
    </row>
    <row r="12" spans="1:2" ht="15.75">
      <c r="A12" s="36" t="s">
        <v>104</v>
      </c>
      <c r="B12" s="35">
        <v>35233.1</v>
      </c>
    </row>
    <row r="13" spans="1:2" ht="15.75">
      <c r="A13" s="34" t="s">
        <v>105</v>
      </c>
      <c r="B13" s="35">
        <f>SUM(B14-B15)</f>
        <v>17000</v>
      </c>
    </row>
    <row r="14" spans="1:2" ht="15.75">
      <c r="A14" s="36" t="s">
        <v>103</v>
      </c>
      <c r="B14" s="35">
        <v>50000</v>
      </c>
    </row>
    <row r="15" spans="1:2" ht="15.75">
      <c r="A15" s="36" t="s">
        <v>104</v>
      </c>
      <c r="B15" s="35">
        <v>33000</v>
      </c>
    </row>
    <row r="16" spans="1:2" ht="22.5" customHeight="1">
      <c r="A16" s="36" t="s">
        <v>106</v>
      </c>
      <c r="B16" s="35">
        <f>SUM(B10+B13)</f>
        <v>102411.20000000001</v>
      </c>
    </row>
    <row r="32" ht="15.75">
      <c r="A32" s="37"/>
    </row>
    <row r="33" ht="15.75">
      <c r="A33" s="37"/>
    </row>
    <row r="34" ht="15.75">
      <c r="A34" s="37"/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2.00390625" style="1" customWidth="1"/>
    <col min="2" max="3" width="26.28125" style="1" customWidth="1"/>
    <col min="4" max="16384" width="9.140625" style="1" customWidth="1"/>
  </cols>
  <sheetData>
    <row r="1" ht="15.75">
      <c r="C1" s="1" t="s">
        <v>154</v>
      </c>
    </row>
    <row r="2" ht="15.75">
      <c r="C2" s="1" t="s">
        <v>97</v>
      </c>
    </row>
    <row r="3" ht="15.75">
      <c r="C3" s="1" t="s">
        <v>1</v>
      </c>
    </row>
    <row r="4" ht="15.75">
      <c r="C4" s="1" t="s">
        <v>160</v>
      </c>
    </row>
    <row r="6" ht="15.75">
      <c r="A6" s="1" t="s">
        <v>98</v>
      </c>
    </row>
    <row r="7" ht="15.75">
      <c r="A7" s="1" t="s">
        <v>161</v>
      </c>
    </row>
    <row r="9" spans="1:3" ht="15.75">
      <c r="A9" s="48" t="s">
        <v>100</v>
      </c>
      <c r="B9" s="50" t="s">
        <v>101</v>
      </c>
      <c r="C9" s="51"/>
    </row>
    <row r="10" spans="1:3" ht="15.75">
      <c r="A10" s="49"/>
      <c r="B10" s="32" t="s">
        <v>121</v>
      </c>
      <c r="C10" s="40" t="s">
        <v>122</v>
      </c>
    </row>
    <row r="11" spans="1:3" ht="31.5">
      <c r="A11" s="34" t="s">
        <v>102</v>
      </c>
      <c r="B11" s="35">
        <f>SUM(B12-B13)</f>
        <v>71073.7</v>
      </c>
      <c r="C11" s="35">
        <f>SUM(C12-C13)</f>
        <v>90686.90000000001</v>
      </c>
    </row>
    <row r="12" spans="1:3" ht="15.75">
      <c r="A12" s="36" t="s">
        <v>103</v>
      </c>
      <c r="B12" s="35">
        <v>156484.9</v>
      </c>
      <c r="C12" s="35">
        <v>161760.6</v>
      </c>
    </row>
    <row r="13" spans="1:3" ht="15.75">
      <c r="A13" s="36" t="s">
        <v>104</v>
      </c>
      <c r="B13" s="35">
        <v>85411.2</v>
      </c>
      <c r="C13" s="35">
        <v>71073.7</v>
      </c>
    </row>
    <row r="14" spans="1:3" ht="15.75">
      <c r="A14" s="34" t="s">
        <v>105</v>
      </c>
      <c r="B14" s="35">
        <f>SUM(B15-B16)</f>
        <v>33000</v>
      </c>
      <c r="C14" s="35">
        <f>SUM(C15-C16)</f>
        <v>17000</v>
      </c>
    </row>
    <row r="15" spans="1:3" ht="15.75">
      <c r="A15" s="36" t="s">
        <v>103</v>
      </c>
      <c r="B15" s="35">
        <v>50000</v>
      </c>
      <c r="C15" s="35">
        <v>50000</v>
      </c>
    </row>
    <row r="16" spans="1:3" ht="15.75">
      <c r="A16" s="36" t="s">
        <v>104</v>
      </c>
      <c r="B16" s="35">
        <v>17000</v>
      </c>
      <c r="C16" s="35">
        <v>33000</v>
      </c>
    </row>
    <row r="17" spans="1:3" ht="14.25" customHeight="1">
      <c r="A17" s="36" t="s">
        <v>106</v>
      </c>
      <c r="B17" s="35">
        <f>SUM(B11+B14)</f>
        <v>104073.7</v>
      </c>
      <c r="C17" s="35">
        <f>SUM(C11+C14)</f>
        <v>107686.90000000001</v>
      </c>
    </row>
    <row r="33" ht="15.75">
      <c r="A33" s="37"/>
    </row>
    <row r="34" ht="15.75">
      <c r="A34" s="37"/>
    </row>
    <row r="35" ht="15.75">
      <c r="A35" s="37"/>
    </row>
  </sheetData>
  <sheetProtection/>
  <mergeCells count="2">
    <mergeCell ref="A9:A10"/>
    <mergeCell ref="B9:C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64.7109375" style="0" customWidth="1"/>
    <col min="2" max="2" width="27.00390625" style="0" customWidth="1"/>
  </cols>
  <sheetData>
    <row r="1" ht="15.75">
      <c r="B1" s="1" t="s">
        <v>155</v>
      </c>
    </row>
    <row r="2" ht="15.75">
      <c r="B2" s="1" t="s">
        <v>97</v>
      </c>
    </row>
    <row r="3" ht="15.75">
      <c r="B3" s="1" t="s">
        <v>1</v>
      </c>
    </row>
    <row r="4" ht="15.75">
      <c r="B4" s="1" t="s">
        <v>160</v>
      </c>
    </row>
    <row r="6" spans="1:2" s="38" customFormat="1" ht="15.75">
      <c r="A6" s="31" t="s">
        <v>107</v>
      </c>
      <c r="B6" s="31"/>
    </row>
    <row r="7" spans="1:2" s="38" customFormat="1" ht="15.75">
      <c r="A7" s="31" t="s">
        <v>108</v>
      </c>
      <c r="B7" s="31"/>
    </row>
    <row r="8" s="38" customFormat="1" ht="15.75">
      <c r="A8" s="31" t="s">
        <v>109</v>
      </c>
    </row>
    <row r="10" spans="1:2" ht="15">
      <c r="A10" s="33" t="s">
        <v>110</v>
      </c>
      <c r="B10" s="33" t="s">
        <v>111</v>
      </c>
    </row>
    <row r="11" spans="1:2" ht="31.5">
      <c r="A11" s="34" t="s">
        <v>102</v>
      </c>
      <c r="B11" s="35">
        <v>85411.2</v>
      </c>
    </row>
    <row r="12" spans="1:2" ht="15.75">
      <c r="A12" s="34" t="s">
        <v>105</v>
      </c>
      <c r="B12" s="35">
        <v>17000</v>
      </c>
    </row>
    <row r="13" spans="1:2" ht="15.75">
      <c r="A13" s="34" t="s">
        <v>112</v>
      </c>
      <c r="B13" s="35">
        <v>0</v>
      </c>
    </row>
    <row r="14" spans="1:2" ht="15.75">
      <c r="A14" s="39" t="s">
        <v>113</v>
      </c>
      <c r="B14" s="35">
        <v>68233.1</v>
      </c>
    </row>
    <row r="15" spans="1:2" ht="15.75">
      <c r="A15" s="39" t="s">
        <v>114</v>
      </c>
      <c r="B15" s="35">
        <v>68233.1</v>
      </c>
    </row>
    <row r="16" spans="1:2" ht="15.75">
      <c r="A16" s="39" t="s">
        <v>115</v>
      </c>
      <c r="B16" s="35">
        <f>SUM(B11+B12+B13)</f>
        <v>102411.2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7"/>
      <c r="B33" s="1"/>
    </row>
    <row r="34" spans="1:2" ht="15.75">
      <c r="A34" s="37"/>
      <c r="B34" s="1"/>
    </row>
    <row r="35" spans="1:2" ht="15.75">
      <c r="A35" s="37"/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64.7109375" style="1" customWidth="1"/>
    <col min="2" max="3" width="27.00390625" style="1" customWidth="1"/>
    <col min="4" max="16384" width="9.140625" style="1" customWidth="1"/>
  </cols>
  <sheetData>
    <row r="1" ht="15.75">
      <c r="C1" s="1" t="s">
        <v>156</v>
      </c>
    </row>
    <row r="2" ht="15.75">
      <c r="C2" s="1" t="s">
        <v>97</v>
      </c>
    </row>
    <row r="3" ht="15.75">
      <c r="C3" s="1" t="s">
        <v>1</v>
      </c>
    </row>
    <row r="4" ht="15.75">
      <c r="C4" s="1" t="s">
        <v>160</v>
      </c>
    </row>
    <row r="6" spans="1:3" s="31" customFormat="1" ht="15.75">
      <c r="A6" s="52" t="s">
        <v>162</v>
      </c>
      <c r="B6" s="52"/>
      <c r="C6" s="52"/>
    </row>
    <row r="7" spans="1:3" s="31" customFormat="1" ht="15.75">
      <c r="A7" s="52" t="s">
        <v>163</v>
      </c>
      <c r="B7" s="52"/>
      <c r="C7" s="52"/>
    </row>
    <row r="8" spans="1:3" s="31" customFormat="1" ht="15.75">
      <c r="A8" s="52" t="s">
        <v>164</v>
      </c>
      <c r="B8" s="52"/>
      <c r="C8" s="52"/>
    </row>
    <row r="10" spans="1:3" ht="15.75">
      <c r="A10" s="48" t="s">
        <v>110</v>
      </c>
      <c r="B10" s="50" t="s">
        <v>111</v>
      </c>
      <c r="C10" s="51"/>
    </row>
    <row r="11" spans="1:3" ht="15.75">
      <c r="A11" s="53"/>
      <c r="B11" s="40" t="s">
        <v>123</v>
      </c>
      <c r="C11" s="40" t="s">
        <v>124</v>
      </c>
    </row>
    <row r="12" spans="1:3" ht="31.5">
      <c r="A12" s="34" t="s">
        <v>102</v>
      </c>
      <c r="B12" s="35">
        <v>71073.7</v>
      </c>
      <c r="C12" s="35">
        <v>90686.9</v>
      </c>
    </row>
    <row r="13" spans="1:3" ht="15.75">
      <c r="A13" s="34" t="s">
        <v>105</v>
      </c>
      <c r="B13" s="35">
        <v>33000</v>
      </c>
      <c r="C13" s="35">
        <v>17000</v>
      </c>
    </row>
    <row r="14" spans="1:3" ht="15.75">
      <c r="A14" s="34" t="s">
        <v>125</v>
      </c>
      <c r="B14" s="35">
        <v>0</v>
      </c>
      <c r="C14" s="35">
        <v>0</v>
      </c>
    </row>
    <row r="15" spans="1:3" ht="15.75">
      <c r="A15" s="34" t="s">
        <v>112</v>
      </c>
      <c r="B15" s="35">
        <v>0</v>
      </c>
      <c r="C15" s="35">
        <v>0</v>
      </c>
    </row>
    <row r="16" spans="1:3" ht="15.75">
      <c r="A16" s="34" t="s">
        <v>126</v>
      </c>
      <c r="B16" s="35">
        <v>102411.2</v>
      </c>
      <c r="C16" s="35">
        <v>104073.7</v>
      </c>
    </row>
    <row r="17" spans="1:3" ht="15.75">
      <c r="A17" s="39" t="s">
        <v>127</v>
      </c>
      <c r="B17" s="35">
        <v>102411.2</v>
      </c>
      <c r="C17" s="35">
        <v>104073.7</v>
      </c>
    </row>
    <row r="18" spans="1:3" ht="30" customHeight="1">
      <c r="A18" s="39" t="s">
        <v>128</v>
      </c>
      <c r="B18" s="35">
        <f>SUM(B12+B13+B15)</f>
        <v>104073.7</v>
      </c>
      <c r="C18" s="35">
        <f>SUM(C12+C13+C15)</f>
        <v>107686.9</v>
      </c>
    </row>
  </sheetData>
  <sheetProtection/>
  <mergeCells count="5">
    <mergeCell ref="A10:A11"/>
    <mergeCell ref="B10:C10"/>
    <mergeCell ref="A6:C6"/>
    <mergeCell ref="A7:C7"/>
    <mergeCell ref="A8:C8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2011-12-23T06:04:53Z</cp:lastPrinted>
  <dcterms:created xsi:type="dcterms:W3CDTF">2006-09-16T00:00:00Z</dcterms:created>
  <dcterms:modified xsi:type="dcterms:W3CDTF">2011-12-23T06:05:48Z</dcterms:modified>
  <cp:category/>
  <cp:version/>
  <cp:contentType/>
  <cp:contentStatus/>
</cp:coreProperties>
</file>